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dos_Rafael\Documents\Matérias\"/>
    </mc:Choice>
  </mc:AlternateContent>
  <xr:revisionPtr revIDLastSave="0" documentId="13_ncr:1_{90C9DC50-CF09-426A-B53D-6E888C4291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G9" i="1"/>
  <c r="J9" i="1" s="1"/>
  <c r="H10" i="1" l="1"/>
  <c r="H11" i="1"/>
  <c r="H12" i="1"/>
  <c r="H13" i="1"/>
  <c r="H14" i="1"/>
  <c r="H15" i="1"/>
  <c r="H16" i="1"/>
  <c r="H17" i="1"/>
  <c r="H18" i="1"/>
  <c r="G8" i="1"/>
  <c r="J8" i="1" s="1"/>
  <c r="G14" i="1"/>
  <c r="J14" i="1" s="1"/>
  <c r="G13" i="1"/>
  <c r="J13" i="1" s="1"/>
  <c r="G12" i="1"/>
  <c r="J12" i="1" s="1"/>
  <c r="G11" i="1"/>
  <c r="J11" i="1" s="1"/>
  <c r="G10" i="1"/>
  <c r="J10" i="1" s="1"/>
  <c r="G15" i="1"/>
  <c r="J15" i="1" s="1"/>
  <c r="G16" i="1"/>
  <c r="J16" i="1" s="1"/>
  <c r="G17" i="1"/>
  <c r="J17" i="1" s="1"/>
  <c r="G18" i="1"/>
  <c r="J18" i="1" s="1"/>
  <c r="H8" i="1"/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G22" i="1"/>
  <c r="G21" i="1"/>
  <c r="G20" i="1"/>
  <c r="G19" i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G32" i="1"/>
  <c r="G31" i="1"/>
  <c r="G30" i="1"/>
  <c r="G29" i="1"/>
  <c r="G28" i="1"/>
  <c r="G27" i="1"/>
  <c r="G26" i="1"/>
  <c r="G25" i="1"/>
  <c r="G24" i="1"/>
  <c r="G23" i="1"/>
  <c r="J23" i="1" l="1"/>
  <c r="J27" i="1"/>
  <c r="J31" i="1"/>
  <c r="J19" i="1"/>
  <c r="J24" i="1"/>
  <c r="J28" i="1"/>
  <c r="J32" i="1"/>
  <c r="J20" i="1"/>
  <c r="J25" i="1"/>
  <c r="J29" i="1"/>
  <c r="J33" i="1"/>
  <c r="J21" i="1"/>
  <c r="J26" i="1"/>
  <c r="J30" i="1"/>
  <c r="J22" i="1"/>
</calcChain>
</file>

<file path=xl/sharedStrings.xml><?xml version="1.0" encoding="utf-8"?>
<sst xmlns="http://schemas.openxmlformats.org/spreadsheetml/2006/main" count="131" uniqueCount="18">
  <si>
    <t>Anos Completos ou mais</t>
  </si>
  <si>
    <t>Anos Completos</t>
  </si>
  <si>
    <t>Meses</t>
  </si>
  <si>
    <t>Anos</t>
  </si>
  <si>
    <t>Fator de correção</t>
  </si>
  <si>
    <t>Total ao final do período sem correção</t>
  </si>
  <si>
    <t>Total de meses a receber</t>
  </si>
  <si>
    <t>Valor a receber por mês</t>
  </si>
  <si>
    <t>Período total</t>
  </si>
  <si>
    <t>Digite aqui o valor do seu salário, incluindo todos os valores que forem incorporados. O que não for incorporado não entra na conta.</t>
  </si>
  <si>
    <t>Seu tempo de Prefeitura (descontados períodos de licença, exceto afastamentos por acidente de trabalho)</t>
  </si>
  <si>
    <r>
      <rPr>
        <b/>
        <sz val="10"/>
        <color rgb="FFC00000"/>
        <rFont val="Calibri"/>
        <family val="2"/>
        <scheme val="minor"/>
      </rPr>
      <t xml:space="preserve">Não entram na conta: </t>
    </r>
    <r>
      <rPr>
        <sz val="10"/>
        <color rgb="FFC00000"/>
        <rFont val="Calibri"/>
        <family val="2"/>
        <scheme val="minor"/>
      </rPr>
      <t>horas extras; Ad. Noturno; insalurid./periculosidade; Ad. de Risco; Gratif. ESF (exceto quem garantiu em juízo); Grat. Urg. e Emerg.; Prêmio Assiduidade; e outras com condicionantes próprias da atividade.</t>
    </r>
  </si>
  <si>
    <t>Digite o valor, tecle "enter" e verifique os valores na tabela abaixo de acordo com o seu tempo de Prefeitura</t>
  </si>
  <si>
    <t>SIMULAÇÃO - não tem valor legal</t>
  </si>
  <si>
    <r>
      <t>Se o valor total ao final for menor do que</t>
    </r>
    <r>
      <rPr>
        <b/>
        <sz val="11"/>
        <color theme="1"/>
        <rFont val="Calibri"/>
        <family val="2"/>
        <scheme val="minor"/>
      </rPr>
      <t xml:space="preserve"> R$ 21.242,26</t>
    </r>
    <r>
      <rPr>
        <sz val="11"/>
        <color theme="1"/>
        <rFont val="Calibri"/>
        <family val="2"/>
        <scheme val="minor"/>
      </rPr>
      <t>, o pagamento será em 16 parcelas mensais e seu direito ao tíquete e ao subsídio do plano de saúde também apenas por 16 meses.</t>
    </r>
  </si>
  <si>
    <t>PDV 2021 - somente para aposentados</t>
  </si>
  <si>
    <r>
      <rPr>
        <b/>
        <sz val="10"/>
        <color theme="1"/>
        <rFont val="Calibri"/>
        <family val="2"/>
        <scheme val="minor"/>
      </rPr>
      <t>Verbas consideradas</t>
    </r>
    <r>
      <rPr>
        <sz val="10"/>
        <color theme="1"/>
        <rFont val="Calibri"/>
        <family val="2"/>
        <scheme val="minor"/>
      </rPr>
      <t>: Salário Base, 6ª Parte; Gratif. de função incorporada; RTI; Gratificação de Médicos incorporada; outras de mesma natureza, definitivas nos holerites.</t>
    </r>
  </si>
  <si>
    <t>Haverá indenização de tíquete e do subsídio do plano de saúde, que serão pagas mensalmente, limitadas a 30 meses no caso do tíquete e 50 meses no caso do plano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</si>
</sst>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#,##0.00;[Red]\-&quot;R$&quot;#,##0.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sz val="1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 applyAlignment="1" applyProtection="1">
      <alignment vertical="top" wrapText="1"/>
    </xf>
    <xf numFmtId="0" fontId="0" fillId="0" borderId="0" xfId="0" applyAlignment="1" applyProtection="1">
      <alignment horizontal="left"/>
    </xf>
    <xf numFmtId="0" fontId="0" fillId="0" borderId="0" xfId="0" applyProtection="1"/>
    <xf numFmtId="44" fontId="6" fillId="7" borderId="1" xfId="1" applyFont="1" applyFill="1" applyBorder="1" applyAlignment="1" applyProtection="1">
      <alignment vertical="center"/>
    </xf>
    <xf numFmtId="0" fontId="0" fillId="0" borderId="0" xfId="0" applyFill="1" applyProtection="1"/>
    <xf numFmtId="164" fontId="1" fillId="0" borderId="0" xfId="0" applyNumberFormat="1" applyFont="1" applyFill="1" applyBorder="1" applyProtection="1"/>
    <xf numFmtId="0" fontId="0" fillId="0" borderId="0" xfId="0" applyAlignment="1" applyProtection="1">
      <alignment horizontal="right"/>
    </xf>
    <xf numFmtId="164" fontId="0" fillId="0" borderId="0" xfId="0" applyNumberFormat="1" applyProtection="1"/>
    <xf numFmtId="0" fontId="1" fillId="6" borderId="6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right"/>
    </xf>
    <xf numFmtId="164" fontId="0" fillId="2" borderId="8" xfId="0" applyNumberFormat="1" applyFill="1" applyBorder="1" applyAlignment="1" applyProtection="1">
      <alignment horizontal="center"/>
    </xf>
    <xf numFmtId="165" fontId="0" fillId="2" borderId="7" xfId="0" applyNumberFormat="1" applyFill="1" applyBorder="1" applyAlignment="1" applyProtection="1">
      <alignment horizontal="right"/>
    </xf>
    <xf numFmtId="164" fontId="0" fillId="2" borderId="12" xfId="0" applyNumberForma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right"/>
    </xf>
    <xf numFmtId="0" fontId="0" fillId="9" borderId="13" xfId="0" applyFill="1" applyBorder="1" applyAlignment="1" applyProtection="1">
      <alignment horizontal="right"/>
    </xf>
    <xf numFmtId="0" fontId="0" fillId="9" borderId="4" xfId="0" applyFill="1" applyBorder="1" applyAlignment="1" applyProtection="1">
      <alignment horizontal="left"/>
    </xf>
    <xf numFmtId="0" fontId="0" fillId="9" borderId="5" xfId="0" applyFill="1" applyBorder="1" applyAlignment="1" applyProtection="1">
      <alignment horizontal="center"/>
    </xf>
    <xf numFmtId="0" fontId="0" fillId="9" borderId="4" xfId="0" applyFill="1" applyBorder="1" applyAlignment="1" applyProtection="1">
      <alignment horizontal="right"/>
    </xf>
    <xf numFmtId="164" fontId="0" fillId="9" borderId="5" xfId="0" applyNumberFormat="1" applyFill="1" applyBorder="1" applyAlignment="1" applyProtection="1">
      <alignment horizontal="center"/>
    </xf>
    <xf numFmtId="165" fontId="0" fillId="9" borderId="4" xfId="0" applyNumberFormat="1" applyFill="1" applyBorder="1" applyAlignment="1" applyProtection="1">
      <alignment horizontal="right"/>
    </xf>
    <xf numFmtId="164" fontId="0" fillId="9" borderId="14" xfId="0" applyNumberFormat="1" applyFill="1" applyBorder="1" applyAlignment="1" applyProtection="1">
      <alignment horizontal="center"/>
    </xf>
    <xf numFmtId="0" fontId="0" fillId="9" borderId="15" xfId="0" applyFill="1" applyBorder="1" applyAlignment="1" applyProtection="1">
      <alignment horizontal="right"/>
    </xf>
    <xf numFmtId="0" fontId="0" fillId="9" borderId="2" xfId="0" applyFill="1" applyBorder="1" applyAlignment="1" applyProtection="1">
      <alignment horizontal="left"/>
    </xf>
    <xf numFmtId="0" fontId="0" fillId="9" borderId="2" xfId="0" applyFill="1" applyBorder="1" applyAlignment="1" applyProtection="1">
      <alignment horizontal="right"/>
    </xf>
    <xf numFmtId="164" fontId="0" fillId="9" borderId="3" xfId="0" applyNumberFormat="1" applyFill="1" applyBorder="1" applyAlignment="1" applyProtection="1">
      <alignment horizontal="center"/>
    </xf>
    <xf numFmtId="165" fontId="0" fillId="9" borderId="2" xfId="0" applyNumberFormat="1" applyFill="1" applyBorder="1" applyAlignment="1" applyProtection="1">
      <alignment horizontal="right"/>
    </xf>
    <xf numFmtId="164" fontId="0" fillId="9" borderId="16" xfId="0" applyNumberFormat="1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right"/>
    </xf>
    <xf numFmtId="0" fontId="0" fillId="4" borderId="2" xfId="0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right"/>
    </xf>
    <xf numFmtId="164" fontId="0" fillId="4" borderId="3" xfId="0" applyNumberFormat="1" applyFill="1" applyBorder="1" applyAlignment="1" applyProtection="1">
      <alignment horizontal="center"/>
    </xf>
    <xf numFmtId="165" fontId="0" fillId="4" borderId="2" xfId="0" applyNumberFormat="1" applyFill="1" applyBorder="1" applyAlignment="1" applyProtection="1">
      <alignment horizontal="right"/>
    </xf>
    <xf numFmtId="164" fontId="0" fillId="4" borderId="16" xfId="0" applyNumberFormat="1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right"/>
    </xf>
    <xf numFmtId="164" fontId="0" fillId="3" borderId="3" xfId="0" applyNumberFormat="1" applyFill="1" applyBorder="1" applyAlignment="1" applyProtection="1">
      <alignment horizontal="center"/>
    </xf>
    <xf numFmtId="165" fontId="0" fillId="3" borderId="2" xfId="0" applyNumberFormat="1" applyFill="1" applyBorder="1" applyAlignment="1" applyProtection="1">
      <alignment horizontal="right"/>
    </xf>
    <xf numFmtId="164" fontId="0" fillId="3" borderId="16" xfId="0" applyNumberFormat="1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right"/>
    </xf>
    <xf numFmtId="0" fontId="0" fillId="5" borderId="2" xfId="0" applyFill="1" applyBorder="1" applyAlignment="1" applyProtection="1">
      <alignment horizontal="left"/>
    </xf>
    <xf numFmtId="165" fontId="0" fillId="5" borderId="3" xfId="0" applyNumberForma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right"/>
    </xf>
    <xf numFmtId="164" fontId="0" fillId="5" borderId="3" xfId="0" applyNumberFormat="1" applyFill="1" applyBorder="1" applyAlignment="1" applyProtection="1">
      <alignment horizontal="center"/>
    </xf>
    <xf numFmtId="165" fontId="0" fillId="5" borderId="2" xfId="0" applyNumberFormat="1" applyFill="1" applyBorder="1" applyAlignment="1" applyProtection="1">
      <alignment horizontal="right"/>
    </xf>
    <xf numFmtId="164" fontId="0" fillId="5" borderId="16" xfId="0" applyNumberFormat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right"/>
    </xf>
    <xf numFmtId="0" fontId="0" fillId="5" borderId="18" xfId="0" applyFill="1" applyBorder="1" applyAlignment="1" applyProtection="1">
      <alignment horizontal="left"/>
    </xf>
    <xf numFmtId="0" fontId="0" fillId="5" borderId="18" xfId="0" applyFill="1" applyBorder="1" applyAlignment="1" applyProtection="1">
      <alignment horizontal="right"/>
    </xf>
    <xf numFmtId="164" fontId="0" fillId="5" borderId="19" xfId="0" applyNumberFormat="1" applyFill="1" applyBorder="1" applyAlignment="1" applyProtection="1">
      <alignment horizontal="center"/>
    </xf>
    <xf numFmtId="165" fontId="0" fillId="5" borderId="18" xfId="0" applyNumberFormat="1" applyFill="1" applyBorder="1" applyAlignment="1" applyProtection="1">
      <alignment horizontal="right"/>
    </xf>
    <xf numFmtId="164" fontId="0" fillId="5" borderId="20" xfId="0" applyNumberFormat="1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right"/>
    </xf>
    <xf numFmtId="0" fontId="0" fillId="2" borderId="25" xfId="0" applyFill="1" applyBorder="1" applyAlignment="1" applyProtection="1">
      <alignment horizontal="left"/>
    </xf>
    <xf numFmtId="0" fontId="0" fillId="2" borderId="26" xfId="0" applyFill="1" applyBorder="1" applyAlignment="1" applyProtection="1">
      <alignment horizontal="left"/>
    </xf>
    <xf numFmtId="0" fontId="0" fillId="2" borderId="27" xfId="0" applyFill="1" applyBorder="1" applyAlignment="1" applyProtection="1">
      <alignment horizontal="right"/>
    </xf>
    <xf numFmtId="0" fontId="0" fillId="2" borderId="28" xfId="0" applyFill="1" applyBorder="1" applyAlignment="1" applyProtection="1">
      <alignment horizontal="left"/>
    </xf>
    <xf numFmtId="0" fontId="0" fillId="6" borderId="0" xfId="0" applyFill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top" wrapText="1"/>
    </xf>
    <xf numFmtId="164" fontId="1" fillId="6" borderId="6" xfId="0" applyNumberFormat="1" applyFont="1" applyFill="1" applyBorder="1" applyAlignment="1" applyProtection="1">
      <alignment horizontal="center" vertical="center" wrapText="1"/>
    </xf>
    <xf numFmtId="0" fontId="10" fillId="9" borderId="9" xfId="0" applyFont="1" applyFill="1" applyBorder="1" applyAlignment="1" applyProtection="1">
      <alignment horizontal="center" vertical="center" wrapText="1"/>
    </xf>
    <xf numFmtId="0" fontId="10" fillId="9" borderId="10" xfId="0" applyFont="1" applyFill="1" applyBorder="1" applyAlignment="1" applyProtection="1">
      <alignment horizontal="center" vertical="center" wrapText="1"/>
    </xf>
    <xf numFmtId="0" fontId="10" fillId="9" borderId="21" xfId="0" applyFont="1" applyFill="1" applyBorder="1" applyAlignment="1" applyProtection="1">
      <alignment horizontal="center" vertical="center" wrapText="1"/>
    </xf>
    <xf numFmtId="0" fontId="10" fillId="9" borderId="22" xfId="0" applyFont="1" applyFill="1" applyBorder="1" applyAlignment="1" applyProtection="1">
      <alignment horizontal="center" vertical="center" wrapText="1"/>
    </xf>
    <xf numFmtId="0" fontId="3" fillId="9" borderId="9" xfId="0" applyFont="1" applyFill="1" applyBorder="1" applyAlignment="1" applyProtection="1">
      <alignment horizontal="center" vertical="center" wrapText="1"/>
    </xf>
    <xf numFmtId="0" fontId="5" fillId="9" borderId="10" xfId="0" applyFont="1" applyFill="1" applyBorder="1" applyAlignment="1" applyProtection="1">
      <alignment horizontal="center" vertical="center" wrapText="1"/>
    </xf>
    <xf numFmtId="0" fontId="5" fillId="9" borderId="21" xfId="0" applyFont="1" applyFill="1" applyBorder="1" applyAlignment="1" applyProtection="1">
      <alignment horizontal="center" vertical="center" wrapText="1"/>
    </xf>
    <xf numFmtId="0" fontId="5" fillId="9" borderId="22" xfId="0" applyFont="1" applyFill="1" applyBorder="1" applyAlignment="1" applyProtection="1">
      <alignment horizontal="center" vertical="center" wrapText="1"/>
    </xf>
    <xf numFmtId="44" fontId="7" fillId="6" borderId="0" xfId="1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8" fillId="8" borderId="23" xfId="0" applyFont="1" applyFill="1" applyBorder="1" applyAlignment="1" applyProtection="1">
      <alignment horizontal="center" vertical="center" wrapText="1"/>
    </xf>
  </cellXfs>
  <cellStyles count="2">
    <cellStyle name="Moeda" xfId="1" builtinId="4"/>
    <cellStyle name="Normal" xfId="0" builtinId="0"/>
  </cellStyles>
  <dxfs count="1">
    <dxf>
      <font>
        <b val="0"/>
        <i/>
        <strike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847725</xdr:colOff>
      <xdr:row>2</xdr:row>
      <xdr:rowOff>942976</xdr:rowOff>
    </xdr:from>
    <xdr:to>
      <xdr:col>2</xdr:col>
      <xdr:colOff>1114425</xdr:colOff>
      <xdr:row>2</xdr:row>
      <xdr:rowOff>1190626</xdr:rowOff>
    </xdr:to>
    <xdr:sp macro="" textlink="">
      <xdr:nvSpPr>
        <xdr:cNvPr id="2" name="Seta para baix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52650" y="1600201"/>
          <a:ext cx="266700" cy="247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266700</xdr:colOff>
      <xdr:row>4</xdr:row>
      <xdr:rowOff>781051</xdr:rowOff>
    </xdr:from>
    <xdr:to>
      <xdr:col>9</xdr:col>
      <xdr:colOff>581025</xdr:colOff>
      <xdr:row>6</xdr:row>
      <xdr:rowOff>9526</xdr:rowOff>
    </xdr:to>
    <xdr:sp macro="" textlink="">
      <xdr:nvSpPr>
        <xdr:cNvPr id="3" name="Seta para baix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96125" y="3124201"/>
          <a:ext cx="314325" cy="342900"/>
        </a:xfrm>
        <a:prstGeom prst="downArrow">
          <a:avLst>
            <a:gd name="adj1" fmla="val 50000"/>
            <a:gd name="adj2" fmla="val 603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28575</xdr:colOff>
      <xdr:row>2</xdr:row>
      <xdr:rowOff>333374</xdr:rowOff>
    </xdr:from>
    <xdr:to>
      <xdr:col>3</xdr:col>
      <xdr:colOff>485775</xdr:colOff>
      <xdr:row>2</xdr:row>
      <xdr:rowOff>657226</xdr:rowOff>
    </xdr:to>
    <xdr:sp macro="" textlink="">
      <xdr:nvSpPr>
        <xdr:cNvPr id="4" name="Seta para a esquer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43225" y="990599"/>
          <a:ext cx="457200" cy="323852"/>
        </a:xfrm>
        <a:prstGeom prst="leftArrow">
          <a:avLst>
            <a:gd name="adj1" fmla="val 50000"/>
            <a:gd name="adj2" fmla="val 76143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6"/>
  <sheetViews>
    <sheetView showGridLines="0" tabSelected="1" workbookViewId="0">
      <selection activeCell="B1" sqref="B1:L1"/>
    </sheetView>
  </sheetViews>
  <sheetFormatPr defaultRowHeight="15" x14ac:dyDescent="0.25"/>
  <cols>
    <col min="1" max="1" width="9.140625" style="3"/>
    <col min="2" max="2" width="10.42578125" style="3" customWidth="1"/>
    <col min="3" max="3" width="24.140625" style="3" customWidth="1"/>
    <col min="4" max="4" width="9.140625" style="3"/>
    <col min="5" max="5" width="9.140625" style="7"/>
    <col min="6" max="6" width="9.140625" style="2"/>
    <col min="7" max="7" width="13" style="3" customWidth="1"/>
    <col min="8" max="8" width="9.140625" style="7"/>
    <col min="9" max="9" width="6.85546875" style="2" customWidth="1"/>
    <col min="10" max="10" width="14" style="3" bestFit="1" customWidth="1"/>
    <col min="11" max="11" width="6.28515625" style="3" customWidth="1"/>
    <col min="12" max="12" width="12.85546875" style="3" customWidth="1"/>
    <col min="13" max="13" width="6" style="3" customWidth="1"/>
    <col min="14" max="14" width="3.5703125" style="3" customWidth="1"/>
    <col min="15" max="15" width="9.140625" style="3"/>
    <col min="16" max="16" width="5.42578125" style="3" customWidth="1"/>
    <col min="17" max="17" width="3.42578125" style="3" customWidth="1"/>
    <col min="18" max="16384" width="9.140625" style="3"/>
  </cols>
  <sheetData>
    <row r="1" spans="2:12" ht="35.25" customHeight="1" x14ac:dyDescent="0.5">
      <c r="B1" s="65" t="s">
        <v>15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2" ht="16.5" customHeight="1" x14ac:dyDescent="0.25"/>
    <row r="3" spans="2:12" ht="103.5" customHeight="1" thickBot="1" x14ac:dyDescent="0.3">
      <c r="B3" s="67" t="s">
        <v>9</v>
      </c>
      <c r="C3" s="67"/>
      <c r="D3" s="1"/>
      <c r="E3" s="69" t="s">
        <v>16</v>
      </c>
      <c r="F3" s="70"/>
      <c r="G3" s="73" t="s">
        <v>11</v>
      </c>
      <c r="H3" s="74"/>
      <c r="J3" s="64" t="s">
        <v>17</v>
      </c>
      <c r="K3" s="64"/>
      <c r="L3" s="64"/>
    </row>
    <row r="4" spans="2:12" ht="29.25" customHeight="1" thickBot="1" x14ac:dyDescent="0.3">
      <c r="C4" s="4">
        <v>1200</v>
      </c>
      <c r="E4" s="71"/>
      <c r="F4" s="72"/>
      <c r="G4" s="75"/>
      <c r="H4" s="76"/>
      <c r="J4" s="63" t="s">
        <v>14</v>
      </c>
      <c r="K4" s="63"/>
      <c r="L4" s="63"/>
    </row>
    <row r="5" spans="2:12" ht="63.75" customHeight="1" thickBot="1" x14ac:dyDescent="0.3">
      <c r="B5" s="77" t="s">
        <v>12</v>
      </c>
      <c r="C5" s="77"/>
      <c r="D5" s="5"/>
      <c r="E5" s="78" t="s">
        <v>13</v>
      </c>
      <c r="F5" s="79"/>
      <c r="G5" s="79"/>
      <c r="H5" s="80"/>
      <c r="J5" s="63"/>
      <c r="K5" s="63"/>
      <c r="L5" s="63"/>
    </row>
    <row r="6" spans="2:12" ht="24" customHeight="1" x14ac:dyDescent="0.25">
      <c r="C6" s="6"/>
      <c r="K6" s="8"/>
    </row>
    <row r="7" spans="2:12" ht="71.25" customHeight="1" thickBot="1" x14ac:dyDescent="0.3">
      <c r="B7" s="68" t="s">
        <v>10</v>
      </c>
      <c r="C7" s="68"/>
      <c r="D7" s="9" t="s">
        <v>4</v>
      </c>
      <c r="E7" s="66" t="s">
        <v>6</v>
      </c>
      <c r="F7" s="66"/>
      <c r="G7" s="9" t="s">
        <v>7</v>
      </c>
      <c r="H7" s="66" t="s">
        <v>8</v>
      </c>
      <c r="I7" s="66"/>
      <c r="J7" s="9" t="s">
        <v>5</v>
      </c>
    </row>
    <row r="8" spans="2:12" ht="15.75" thickBot="1" x14ac:dyDescent="0.3">
      <c r="B8" s="58">
        <v>41</v>
      </c>
      <c r="C8" s="59" t="s">
        <v>0</v>
      </c>
      <c r="D8" s="12">
        <v>1.1000000000000001</v>
      </c>
      <c r="E8" s="13">
        <v>220</v>
      </c>
      <c r="F8" s="11" t="s">
        <v>2</v>
      </c>
      <c r="G8" s="14">
        <f>((C4*D8)*B8)/E8</f>
        <v>246</v>
      </c>
      <c r="H8" s="15">
        <f t="shared" ref="H8:H18" si="0">E8/12</f>
        <v>18.333333333333332</v>
      </c>
      <c r="I8" s="11" t="s">
        <v>3</v>
      </c>
      <c r="J8" s="16">
        <f t="shared" ref="J8:J18" si="1">E8*G8</f>
        <v>54120</v>
      </c>
    </row>
    <row r="9" spans="2:12" ht="15.75" thickBot="1" x14ac:dyDescent="0.3">
      <c r="B9" s="61">
        <v>40</v>
      </c>
      <c r="C9" s="62" t="s">
        <v>1</v>
      </c>
      <c r="D9" s="12">
        <v>1</v>
      </c>
      <c r="E9" s="13">
        <v>220</v>
      </c>
      <c r="F9" s="11" t="s">
        <v>2</v>
      </c>
      <c r="G9" s="14">
        <f>((C4*D9)*B9)/E9</f>
        <v>218.18181818181819</v>
      </c>
      <c r="H9" s="15">
        <f t="shared" si="0"/>
        <v>18.333333333333332</v>
      </c>
      <c r="I9" s="11" t="s">
        <v>3</v>
      </c>
      <c r="J9" s="16">
        <f t="shared" si="1"/>
        <v>48000</v>
      </c>
    </row>
    <row r="10" spans="2:12" ht="15.75" thickBot="1" x14ac:dyDescent="0.3">
      <c r="B10" s="17">
        <v>39</v>
      </c>
      <c r="C10" s="60" t="s">
        <v>1</v>
      </c>
      <c r="D10" s="12">
        <v>1</v>
      </c>
      <c r="E10" s="13">
        <v>220</v>
      </c>
      <c r="F10" s="11" t="s">
        <v>2</v>
      </c>
      <c r="G10" s="14">
        <f>((C4*D10)*B10)/E10</f>
        <v>212.72727272727272</v>
      </c>
      <c r="H10" s="15">
        <f t="shared" si="0"/>
        <v>18.333333333333332</v>
      </c>
      <c r="I10" s="11" t="s">
        <v>3</v>
      </c>
      <c r="J10" s="16">
        <f t="shared" si="1"/>
        <v>46800</v>
      </c>
    </row>
    <row r="11" spans="2:12" ht="16.5" thickTop="1" thickBot="1" x14ac:dyDescent="0.3">
      <c r="B11" s="10">
        <v>38</v>
      </c>
      <c r="C11" s="11" t="s">
        <v>1</v>
      </c>
      <c r="D11" s="12">
        <v>1</v>
      </c>
      <c r="E11" s="13">
        <v>220</v>
      </c>
      <c r="F11" s="11" t="s">
        <v>2</v>
      </c>
      <c r="G11" s="14">
        <f>((C4*D11)*B11)/E11</f>
        <v>207.27272727272728</v>
      </c>
      <c r="H11" s="15">
        <f t="shared" si="0"/>
        <v>18.333333333333332</v>
      </c>
      <c r="I11" s="11" t="s">
        <v>3</v>
      </c>
      <c r="J11" s="16">
        <f t="shared" si="1"/>
        <v>45600</v>
      </c>
    </row>
    <row r="12" spans="2:12" ht="15.75" thickBot="1" x14ac:dyDescent="0.3">
      <c r="B12" s="17">
        <v>37</v>
      </c>
      <c r="C12" s="11" t="s">
        <v>1</v>
      </c>
      <c r="D12" s="12">
        <v>1</v>
      </c>
      <c r="E12" s="13">
        <v>220</v>
      </c>
      <c r="F12" s="11" t="s">
        <v>2</v>
      </c>
      <c r="G12" s="14">
        <f>((C4*D12)*B12)/E12</f>
        <v>201.81818181818181</v>
      </c>
      <c r="H12" s="15">
        <f t="shared" si="0"/>
        <v>18.333333333333332</v>
      </c>
      <c r="I12" s="11" t="s">
        <v>3</v>
      </c>
      <c r="J12" s="16">
        <f t="shared" si="1"/>
        <v>44400</v>
      </c>
    </row>
    <row r="13" spans="2:12" ht="16.5" thickTop="1" thickBot="1" x14ac:dyDescent="0.3">
      <c r="B13" s="10">
        <v>36</v>
      </c>
      <c r="C13" s="11" t="s">
        <v>1</v>
      </c>
      <c r="D13" s="12">
        <v>1</v>
      </c>
      <c r="E13" s="13">
        <v>220</v>
      </c>
      <c r="F13" s="11" t="s">
        <v>2</v>
      </c>
      <c r="G13" s="14">
        <f>((C4*D13)*B13)/E13</f>
        <v>196.36363636363637</v>
      </c>
      <c r="H13" s="15">
        <f t="shared" si="0"/>
        <v>18.333333333333332</v>
      </c>
      <c r="I13" s="11" t="s">
        <v>3</v>
      </c>
      <c r="J13" s="16">
        <f t="shared" si="1"/>
        <v>43200</v>
      </c>
    </row>
    <row r="14" spans="2:12" ht="15.75" thickBot="1" x14ac:dyDescent="0.3">
      <c r="B14" s="17">
        <v>35</v>
      </c>
      <c r="C14" s="11" t="s">
        <v>1</v>
      </c>
      <c r="D14" s="12">
        <v>1</v>
      </c>
      <c r="E14" s="13">
        <v>220</v>
      </c>
      <c r="F14" s="11" t="s">
        <v>2</v>
      </c>
      <c r="G14" s="14">
        <f>((C4*D14)*B14)/E14</f>
        <v>190.90909090909091</v>
      </c>
      <c r="H14" s="15">
        <f t="shared" si="0"/>
        <v>18.333333333333332</v>
      </c>
      <c r="I14" s="11" t="s">
        <v>3</v>
      </c>
      <c r="J14" s="16">
        <f t="shared" si="1"/>
        <v>42000</v>
      </c>
    </row>
    <row r="15" spans="2:12" ht="16.5" thickTop="1" thickBot="1" x14ac:dyDescent="0.3">
      <c r="B15" s="10">
        <v>34</v>
      </c>
      <c r="C15" s="11" t="s">
        <v>1</v>
      </c>
      <c r="D15" s="12">
        <v>1</v>
      </c>
      <c r="E15" s="13">
        <v>220</v>
      </c>
      <c r="F15" s="11" t="s">
        <v>2</v>
      </c>
      <c r="G15" s="14">
        <f>((C4*D15)*B15)/E15</f>
        <v>185.45454545454547</v>
      </c>
      <c r="H15" s="15">
        <f t="shared" si="0"/>
        <v>18.333333333333332</v>
      </c>
      <c r="I15" s="11" t="s">
        <v>3</v>
      </c>
      <c r="J15" s="16">
        <f t="shared" si="1"/>
        <v>40800</v>
      </c>
    </row>
    <row r="16" spans="2:12" ht="15.75" thickBot="1" x14ac:dyDescent="0.3">
      <c r="B16" s="17">
        <v>33</v>
      </c>
      <c r="C16" s="11" t="s">
        <v>1</v>
      </c>
      <c r="D16" s="12">
        <v>1</v>
      </c>
      <c r="E16" s="13">
        <v>220</v>
      </c>
      <c r="F16" s="11" t="s">
        <v>2</v>
      </c>
      <c r="G16" s="14">
        <f>((C4*D16)*B16)/E16</f>
        <v>180</v>
      </c>
      <c r="H16" s="15">
        <f t="shared" si="0"/>
        <v>18.333333333333332</v>
      </c>
      <c r="I16" s="11" t="s">
        <v>3</v>
      </c>
      <c r="J16" s="16">
        <f t="shared" si="1"/>
        <v>39600</v>
      </c>
    </row>
    <row r="17" spans="2:10" ht="16.5" thickTop="1" thickBot="1" x14ac:dyDescent="0.3">
      <c r="B17" s="10">
        <v>32</v>
      </c>
      <c r="C17" s="11" t="s">
        <v>1</v>
      </c>
      <c r="D17" s="12">
        <v>1</v>
      </c>
      <c r="E17" s="13">
        <v>220</v>
      </c>
      <c r="F17" s="11" t="s">
        <v>2</v>
      </c>
      <c r="G17" s="14">
        <f>((C4*D17)*B17)/E17</f>
        <v>174.54545454545453</v>
      </c>
      <c r="H17" s="15">
        <f t="shared" si="0"/>
        <v>18.333333333333332</v>
      </c>
      <c r="I17" s="11" t="s">
        <v>3</v>
      </c>
      <c r="J17" s="16">
        <f t="shared" si="1"/>
        <v>38400</v>
      </c>
    </row>
    <row r="18" spans="2:10" ht="15.75" thickBot="1" x14ac:dyDescent="0.3">
      <c r="B18" s="17">
        <v>31</v>
      </c>
      <c r="C18" s="11" t="s">
        <v>1</v>
      </c>
      <c r="D18" s="12">
        <v>1</v>
      </c>
      <c r="E18" s="13">
        <v>220</v>
      </c>
      <c r="F18" s="11" t="s">
        <v>2</v>
      </c>
      <c r="G18" s="14">
        <f>((C4*D18)*B18)/E18</f>
        <v>169.09090909090909</v>
      </c>
      <c r="H18" s="15">
        <f t="shared" si="0"/>
        <v>18.333333333333332</v>
      </c>
      <c r="I18" s="11" t="s">
        <v>3</v>
      </c>
      <c r="J18" s="16">
        <f t="shared" si="1"/>
        <v>37200</v>
      </c>
    </row>
    <row r="19" spans="2:10" ht="16.5" thickTop="1" thickBot="1" x14ac:dyDescent="0.3">
      <c r="B19" s="10">
        <v>30</v>
      </c>
      <c r="C19" s="11" t="s">
        <v>1</v>
      </c>
      <c r="D19" s="12">
        <v>1</v>
      </c>
      <c r="E19" s="13">
        <v>220</v>
      </c>
      <c r="F19" s="11" t="s">
        <v>2</v>
      </c>
      <c r="G19" s="14">
        <f>((C4*D19)*B19)/E19</f>
        <v>163.63636363636363</v>
      </c>
      <c r="H19" s="15">
        <f t="shared" ref="H19:H46" si="2">E19/12</f>
        <v>18.333333333333332</v>
      </c>
      <c r="I19" s="11" t="s">
        <v>3</v>
      </c>
      <c r="J19" s="16">
        <f t="shared" ref="J19:J46" si="3">E19*G19</f>
        <v>36000</v>
      </c>
    </row>
    <row r="20" spans="2:10" ht="15.75" thickBot="1" x14ac:dyDescent="0.3">
      <c r="B20" s="18">
        <v>29</v>
      </c>
      <c r="C20" s="19" t="s">
        <v>1</v>
      </c>
      <c r="D20" s="20">
        <v>0.9</v>
      </c>
      <c r="E20" s="21">
        <v>200</v>
      </c>
      <c r="F20" s="19" t="s">
        <v>2</v>
      </c>
      <c r="G20" s="22">
        <f>((C4*D20)*B20)/E20</f>
        <v>156.6</v>
      </c>
      <c r="H20" s="23">
        <f t="shared" si="2"/>
        <v>16.666666666666668</v>
      </c>
      <c r="I20" s="19" t="s">
        <v>3</v>
      </c>
      <c r="J20" s="24">
        <f t="shared" si="3"/>
        <v>31320</v>
      </c>
    </row>
    <row r="21" spans="2:10" ht="16.5" thickTop="1" thickBot="1" x14ac:dyDescent="0.3">
      <c r="B21" s="25">
        <v>28</v>
      </c>
      <c r="C21" s="26" t="s">
        <v>1</v>
      </c>
      <c r="D21" s="20">
        <v>0.9</v>
      </c>
      <c r="E21" s="27">
        <v>190</v>
      </c>
      <c r="F21" s="26" t="s">
        <v>2</v>
      </c>
      <c r="G21" s="28">
        <f>((C4*D21)*B21)/E21</f>
        <v>159.15789473684211</v>
      </c>
      <c r="H21" s="29">
        <f t="shared" si="2"/>
        <v>15.833333333333334</v>
      </c>
      <c r="I21" s="26" t="s">
        <v>3</v>
      </c>
      <c r="J21" s="30">
        <f t="shared" si="3"/>
        <v>30240</v>
      </c>
    </row>
    <row r="22" spans="2:10" ht="16.5" thickTop="1" thickBot="1" x14ac:dyDescent="0.3">
      <c r="B22" s="25">
        <v>27</v>
      </c>
      <c r="C22" s="26" t="s">
        <v>1</v>
      </c>
      <c r="D22" s="20">
        <v>0.9</v>
      </c>
      <c r="E22" s="27">
        <v>180</v>
      </c>
      <c r="F22" s="26" t="s">
        <v>2</v>
      </c>
      <c r="G22" s="28">
        <f>((C4*D22)*B22)/E22</f>
        <v>162</v>
      </c>
      <c r="H22" s="29">
        <f t="shared" si="2"/>
        <v>15</v>
      </c>
      <c r="I22" s="26" t="s">
        <v>3</v>
      </c>
      <c r="J22" s="30">
        <f t="shared" si="3"/>
        <v>29160</v>
      </c>
    </row>
    <row r="23" spans="2:10" ht="16.5" thickTop="1" thickBot="1" x14ac:dyDescent="0.3">
      <c r="B23" s="25">
        <v>26</v>
      </c>
      <c r="C23" s="26" t="s">
        <v>1</v>
      </c>
      <c r="D23" s="20">
        <v>0.9</v>
      </c>
      <c r="E23" s="27">
        <v>170</v>
      </c>
      <c r="F23" s="26" t="s">
        <v>2</v>
      </c>
      <c r="G23" s="28">
        <f>((C4*D23)*B23)/E23</f>
        <v>165.1764705882353</v>
      </c>
      <c r="H23" s="29">
        <f t="shared" si="2"/>
        <v>14.166666666666666</v>
      </c>
      <c r="I23" s="26" t="s">
        <v>3</v>
      </c>
      <c r="J23" s="30">
        <f t="shared" si="3"/>
        <v>28080</v>
      </c>
    </row>
    <row r="24" spans="2:10" ht="16.5" thickTop="1" thickBot="1" x14ac:dyDescent="0.3">
      <c r="B24" s="25">
        <v>25</v>
      </c>
      <c r="C24" s="26" t="s">
        <v>1</v>
      </c>
      <c r="D24" s="20">
        <v>0.9</v>
      </c>
      <c r="E24" s="27">
        <v>160</v>
      </c>
      <c r="F24" s="26" t="s">
        <v>2</v>
      </c>
      <c r="G24" s="28">
        <f>((C4*D24)*B24)/E24</f>
        <v>168.75</v>
      </c>
      <c r="H24" s="29">
        <f t="shared" si="2"/>
        <v>13.333333333333334</v>
      </c>
      <c r="I24" s="26" t="s">
        <v>3</v>
      </c>
      <c r="J24" s="30">
        <f t="shared" si="3"/>
        <v>27000</v>
      </c>
    </row>
    <row r="25" spans="2:10" ht="16.5" thickTop="1" thickBot="1" x14ac:dyDescent="0.3">
      <c r="B25" s="31">
        <v>24</v>
      </c>
      <c r="C25" s="32" t="s">
        <v>1</v>
      </c>
      <c r="D25" s="33">
        <v>0.8</v>
      </c>
      <c r="E25" s="34">
        <v>155</v>
      </c>
      <c r="F25" s="32" t="s">
        <v>2</v>
      </c>
      <c r="G25" s="35">
        <f>((C4*D25)*B25)/E25</f>
        <v>148.64516129032259</v>
      </c>
      <c r="H25" s="36">
        <f t="shared" si="2"/>
        <v>12.916666666666666</v>
      </c>
      <c r="I25" s="32" t="s">
        <v>3</v>
      </c>
      <c r="J25" s="37">
        <f t="shared" si="3"/>
        <v>23040</v>
      </c>
    </row>
    <row r="26" spans="2:10" ht="16.5" thickTop="1" thickBot="1" x14ac:dyDescent="0.3">
      <c r="B26" s="31">
        <v>23</v>
      </c>
      <c r="C26" s="32" t="s">
        <v>1</v>
      </c>
      <c r="D26" s="33">
        <v>0.8</v>
      </c>
      <c r="E26" s="34">
        <v>150</v>
      </c>
      <c r="F26" s="32" t="s">
        <v>2</v>
      </c>
      <c r="G26" s="35">
        <f>((C4*D26)*B26)/E26</f>
        <v>147.19999999999999</v>
      </c>
      <c r="H26" s="36">
        <f t="shared" si="2"/>
        <v>12.5</v>
      </c>
      <c r="I26" s="32" t="s">
        <v>3</v>
      </c>
      <c r="J26" s="37">
        <f t="shared" si="3"/>
        <v>22080</v>
      </c>
    </row>
    <row r="27" spans="2:10" ht="16.5" thickTop="1" thickBot="1" x14ac:dyDescent="0.3">
      <c r="B27" s="31">
        <v>22</v>
      </c>
      <c r="C27" s="32" t="s">
        <v>1</v>
      </c>
      <c r="D27" s="33">
        <v>0.8</v>
      </c>
      <c r="E27" s="34">
        <v>145</v>
      </c>
      <c r="F27" s="32" t="s">
        <v>2</v>
      </c>
      <c r="G27" s="35">
        <f>((C4*D27)*B27)/E27</f>
        <v>145.65517241379311</v>
      </c>
      <c r="H27" s="36">
        <f t="shared" si="2"/>
        <v>12.083333333333334</v>
      </c>
      <c r="I27" s="32" t="s">
        <v>3</v>
      </c>
      <c r="J27" s="37">
        <f t="shared" si="3"/>
        <v>21120</v>
      </c>
    </row>
    <row r="28" spans="2:10" ht="16.5" thickTop="1" thickBot="1" x14ac:dyDescent="0.3">
      <c r="B28" s="31">
        <v>21</v>
      </c>
      <c r="C28" s="32" t="s">
        <v>1</v>
      </c>
      <c r="D28" s="33">
        <v>0.8</v>
      </c>
      <c r="E28" s="34">
        <v>140</v>
      </c>
      <c r="F28" s="32" t="s">
        <v>2</v>
      </c>
      <c r="G28" s="35">
        <f>((C4*D28)*B28)/E28</f>
        <v>144</v>
      </c>
      <c r="H28" s="36">
        <f t="shared" si="2"/>
        <v>11.666666666666666</v>
      </c>
      <c r="I28" s="32" t="s">
        <v>3</v>
      </c>
      <c r="J28" s="37">
        <f t="shared" si="3"/>
        <v>20160</v>
      </c>
    </row>
    <row r="29" spans="2:10" ht="16.5" thickTop="1" thickBot="1" x14ac:dyDescent="0.3">
      <c r="B29" s="31">
        <v>20</v>
      </c>
      <c r="C29" s="32" t="s">
        <v>1</v>
      </c>
      <c r="D29" s="33">
        <v>0.8</v>
      </c>
      <c r="E29" s="34">
        <v>135</v>
      </c>
      <c r="F29" s="32" t="s">
        <v>2</v>
      </c>
      <c r="G29" s="35">
        <f>((C4*D29)*B29)/E29</f>
        <v>142.22222222222223</v>
      </c>
      <c r="H29" s="36">
        <f t="shared" si="2"/>
        <v>11.25</v>
      </c>
      <c r="I29" s="32" t="s">
        <v>3</v>
      </c>
      <c r="J29" s="37">
        <f t="shared" si="3"/>
        <v>19200</v>
      </c>
    </row>
    <row r="30" spans="2:10" ht="16.5" thickTop="1" thickBot="1" x14ac:dyDescent="0.3">
      <c r="B30" s="31">
        <v>19</v>
      </c>
      <c r="C30" s="32" t="s">
        <v>1</v>
      </c>
      <c r="D30" s="33">
        <v>0.8</v>
      </c>
      <c r="E30" s="34">
        <v>130</v>
      </c>
      <c r="F30" s="32" t="s">
        <v>2</v>
      </c>
      <c r="G30" s="35">
        <f>((C4*D30)*B30)/E30</f>
        <v>140.30769230769232</v>
      </c>
      <c r="H30" s="36">
        <f t="shared" si="2"/>
        <v>10.833333333333334</v>
      </c>
      <c r="I30" s="32" t="s">
        <v>3</v>
      </c>
      <c r="J30" s="37">
        <f t="shared" si="3"/>
        <v>18240</v>
      </c>
    </row>
    <row r="31" spans="2:10" ht="16.5" thickTop="1" thickBot="1" x14ac:dyDescent="0.3">
      <c r="B31" s="31">
        <v>18</v>
      </c>
      <c r="C31" s="32" t="s">
        <v>1</v>
      </c>
      <c r="D31" s="33">
        <v>0.8</v>
      </c>
      <c r="E31" s="34">
        <v>120</v>
      </c>
      <c r="F31" s="32" t="s">
        <v>2</v>
      </c>
      <c r="G31" s="35">
        <f>((C4*D31)*B31)/E31</f>
        <v>144</v>
      </c>
      <c r="H31" s="36">
        <f t="shared" si="2"/>
        <v>10</v>
      </c>
      <c r="I31" s="32" t="s">
        <v>3</v>
      </c>
      <c r="J31" s="37">
        <f t="shared" si="3"/>
        <v>17280</v>
      </c>
    </row>
    <row r="32" spans="2:10" ht="16.5" thickTop="1" thickBot="1" x14ac:dyDescent="0.3">
      <c r="B32" s="31">
        <v>17</v>
      </c>
      <c r="C32" s="32" t="s">
        <v>1</v>
      </c>
      <c r="D32" s="33">
        <v>0.8</v>
      </c>
      <c r="E32" s="34">
        <v>115</v>
      </c>
      <c r="F32" s="32" t="s">
        <v>2</v>
      </c>
      <c r="G32" s="35">
        <f>((C4*D32)*B32)/E32</f>
        <v>141.91304347826087</v>
      </c>
      <c r="H32" s="36">
        <f t="shared" si="2"/>
        <v>9.5833333333333339</v>
      </c>
      <c r="I32" s="32" t="s">
        <v>3</v>
      </c>
      <c r="J32" s="37">
        <f t="shared" si="3"/>
        <v>16320</v>
      </c>
    </row>
    <row r="33" spans="2:10" ht="16.5" thickTop="1" thickBot="1" x14ac:dyDescent="0.3">
      <c r="B33" s="31">
        <v>16</v>
      </c>
      <c r="C33" s="32" t="s">
        <v>1</v>
      </c>
      <c r="D33" s="33">
        <v>0.8</v>
      </c>
      <c r="E33" s="34">
        <v>110</v>
      </c>
      <c r="F33" s="32" t="s">
        <v>2</v>
      </c>
      <c r="G33" s="35">
        <f>((C4*D33)*B33)/E33</f>
        <v>139.63636363636363</v>
      </c>
      <c r="H33" s="36">
        <f t="shared" si="2"/>
        <v>9.1666666666666661</v>
      </c>
      <c r="I33" s="32" t="s">
        <v>3</v>
      </c>
      <c r="J33" s="37">
        <f t="shared" si="3"/>
        <v>15359.999999999998</v>
      </c>
    </row>
    <row r="34" spans="2:10" ht="16.5" thickTop="1" thickBot="1" x14ac:dyDescent="0.3">
      <c r="B34" s="38">
        <v>15</v>
      </c>
      <c r="C34" s="39" t="s">
        <v>1</v>
      </c>
      <c r="D34" s="40">
        <v>0.7</v>
      </c>
      <c r="E34" s="41">
        <v>100</v>
      </c>
      <c r="F34" s="39" t="s">
        <v>2</v>
      </c>
      <c r="G34" s="42">
        <f>((C4*D34)*B34)/E34</f>
        <v>126</v>
      </c>
      <c r="H34" s="43">
        <f t="shared" si="2"/>
        <v>8.3333333333333339</v>
      </c>
      <c r="I34" s="39" t="s">
        <v>3</v>
      </c>
      <c r="J34" s="44">
        <f t="shared" si="3"/>
        <v>12600</v>
      </c>
    </row>
    <row r="35" spans="2:10" ht="16.5" thickTop="1" thickBot="1" x14ac:dyDescent="0.3">
      <c r="B35" s="38">
        <v>14</v>
      </c>
      <c r="C35" s="39" t="s">
        <v>1</v>
      </c>
      <c r="D35" s="40">
        <v>0.7</v>
      </c>
      <c r="E35" s="41">
        <v>95</v>
      </c>
      <c r="F35" s="39" t="s">
        <v>2</v>
      </c>
      <c r="G35" s="42">
        <f>((C4*D35)*B35)/E35</f>
        <v>123.78947368421052</v>
      </c>
      <c r="H35" s="43">
        <f t="shared" si="2"/>
        <v>7.916666666666667</v>
      </c>
      <c r="I35" s="39" t="s">
        <v>3</v>
      </c>
      <c r="J35" s="44">
        <f t="shared" si="3"/>
        <v>11760</v>
      </c>
    </row>
    <row r="36" spans="2:10" ht="16.5" thickTop="1" thickBot="1" x14ac:dyDescent="0.3">
      <c r="B36" s="38">
        <v>13</v>
      </c>
      <c r="C36" s="39" t="s">
        <v>1</v>
      </c>
      <c r="D36" s="40">
        <v>0.7</v>
      </c>
      <c r="E36" s="41">
        <v>90</v>
      </c>
      <c r="F36" s="39" t="s">
        <v>2</v>
      </c>
      <c r="G36" s="42">
        <f>((C4*D36)*B36)/E36</f>
        <v>121.33333333333333</v>
      </c>
      <c r="H36" s="43">
        <f t="shared" si="2"/>
        <v>7.5</v>
      </c>
      <c r="I36" s="39" t="s">
        <v>3</v>
      </c>
      <c r="J36" s="44">
        <f t="shared" si="3"/>
        <v>10920</v>
      </c>
    </row>
    <row r="37" spans="2:10" ht="16.5" thickTop="1" thickBot="1" x14ac:dyDescent="0.3">
      <c r="B37" s="38">
        <v>12</v>
      </c>
      <c r="C37" s="39" t="s">
        <v>1</v>
      </c>
      <c r="D37" s="40">
        <v>0.7</v>
      </c>
      <c r="E37" s="41">
        <v>85</v>
      </c>
      <c r="F37" s="39" t="s">
        <v>2</v>
      </c>
      <c r="G37" s="42">
        <f>((C4*D37)*B37)/E37</f>
        <v>118.58823529411765</v>
      </c>
      <c r="H37" s="43">
        <f t="shared" si="2"/>
        <v>7.083333333333333</v>
      </c>
      <c r="I37" s="39" t="s">
        <v>3</v>
      </c>
      <c r="J37" s="44">
        <f t="shared" si="3"/>
        <v>10080</v>
      </c>
    </row>
    <row r="38" spans="2:10" ht="16.5" thickTop="1" thickBot="1" x14ac:dyDescent="0.3">
      <c r="B38" s="38">
        <v>11</v>
      </c>
      <c r="C38" s="39" t="s">
        <v>1</v>
      </c>
      <c r="D38" s="40">
        <v>0.7</v>
      </c>
      <c r="E38" s="41">
        <v>80</v>
      </c>
      <c r="F38" s="39" t="s">
        <v>2</v>
      </c>
      <c r="G38" s="42">
        <f>((C4*D38)*B38)/E38</f>
        <v>115.5</v>
      </c>
      <c r="H38" s="43">
        <f t="shared" si="2"/>
        <v>6.666666666666667</v>
      </c>
      <c r="I38" s="39" t="s">
        <v>3</v>
      </c>
      <c r="J38" s="44">
        <f t="shared" si="3"/>
        <v>9240</v>
      </c>
    </row>
    <row r="39" spans="2:10" ht="16.5" thickTop="1" thickBot="1" x14ac:dyDescent="0.3">
      <c r="B39" s="45">
        <v>10</v>
      </c>
      <c r="C39" s="46" t="s">
        <v>1</v>
      </c>
      <c r="D39" s="47">
        <v>0.6</v>
      </c>
      <c r="E39" s="48">
        <v>70</v>
      </c>
      <c r="F39" s="46" t="s">
        <v>2</v>
      </c>
      <c r="G39" s="49">
        <f>((C4*D39)*B39)/E39</f>
        <v>102.85714285714286</v>
      </c>
      <c r="H39" s="50">
        <f t="shared" si="2"/>
        <v>5.833333333333333</v>
      </c>
      <c r="I39" s="46" t="s">
        <v>3</v>
      </c>
      <c r="J39" s="51">
        <f t="shared" si="3"/>
        <v>7200</v>
      </c>
    </row>
    <row r="40" spans="2:10" ht="16.5" thickTop="1" thickBot="1" x14ac:dyDescent="0.3">
      <c r="B40" s="45">
        <v>9</v>
      </c>
      <c r="C40" s="46" t="s">
        <v>1</v>
      </c>
      <c r="D40" s="47">
        <v>0.6</v>
      </c>
      <c r="E40" s="48">
        <v>65</v>
      </c>
      <c r="F40" s="46" t="s">
        <v>2</v>
      </c>
      <c r="G40" s="49">
        <f>((C4*D40)*B40)/E40</f>
        <v>99.692307692307693</v>
      </c>
      <c r="H40" s="50">
        <f t="shared" si="2"/>
        <v>5.416666666666667</v>
      </c>
      <c r="I40" s="46" t="s">
        <v>3</v>
      </c>
      <c r="J40" s="51">
        <f t="shared" si="3"/>
        <v>6480</v>
      </c>
    </row>
    <row r="41" spans="2:10" ht="16.5" thickTop="1" thickBot="1" x14ac:dyDescent="0.3">
      <c r="B41" s="45">
        <v>8</v>
      </c>
      <c r="C41" s="46" t="s">
        <v>1</v>
      </c>
      <c r="D41" s="47">
        <v>0.6</v>
      </c>
      <c r="E41" s="48">
        <v>60</v>
      </c>
      <c r="F41" s="46" t="s">
        <v>2</v>
      </c>
      <c r="G41" s="49">
        <f>((C4*D41)*B41)/E41</f>
        <v>96</v>
      </c>
      <c r="H41" s="50">
        <f t="shared" si="2"/>
        <v>5</v>
      </c>
      <c r="I41" s="46" t="s">
        <v>3</v>
      </c>
      <c r="J41" s="51">
        <f t="shared" si="3"/>
        <v>5760</v>
      </c>
    </row>
    <row r="42" spans="2:10" ht="16.5" thickTop="1" thickBot="1" x14ac:dyDescent="0.3">
      <c r="B42" s="45">
        <v>7</v>
      </c>
      <c r="C42" s="46" t="s">
        <v>1</v>
      </c>
      <c r="D42" s="47">
        <v>0.6</v>
      </c>
      <c r="E42" s="48">
        <v>55</v>
      </c>
      <c r="F42" s="46" t="s">
        <v>2</v>
      </c>
      <c r="G42" s="49">
        <f>((C4*D42)*B42)/E42</f>
        <v>91.63636363636364</v>
      </c>
      <c r="H42" s="50">
        <f t="shared" si="2"/>
        <v>4.583333333333333</v>
      </c>
      <c r="I42" s="46" t="s">
        <v>3</v>
      </c>
      <c r="J42" s="51">
        <f t="shared" si="3"/>
        <v>5040</v>
      </c>
    </row>
    <row r="43" spans="2:10" ht="16.5" thickTop="1" thickBot="1" x14ac:dyDescent="0.3">
      <c r="B43" s="45">
        <v>6</v>
      </c>
      <c r="C43" s="46" t="s">
        <v>1</v>
      </c>
      <c r="D43" s="47">
        <v>0.6</v>
      </c>
      <c r="E43" s="48">
        <v>50</v>
      </c>
      <c r="F43" s="46" t="s">
        <v>2</v>
      </c>
      <c r="G43" s="49">
        <f>((C4*D43)*B43)/E43</f>
        <v>86.4</v>
      </c>
      <c r="H43" s="50">
        <f t="shared" si="2"/>
        <v>4.166666666666667</v>
      </c>
      <c r="I43" s="46" t="s">
        <v>3</v>
      </c>
      <c r="J43" s="51">
        <f t="shared" si="3"/>
        <v>4320</v>
      </c>
    </row>
    <row r="44" spans="2:10" ht="16.5" thickTop="1" thickBot="1" x14ac:dyDescent="0.3">
      <c r="B44" s="45">
        <v>5</v>
      </c>
      <c r="C44" s="46" t="s">
        <v>1</v>
      </c>
      <c r="D44" s="47">
        <v>0.6</v>
      </c>
      <c r="E44" s="48">
        <v>40</v>
      </c>
      <c r="F44" s="46" t="s">
        <v>2</v>
      </c>
      <c r="G44" s="49">
        <f>((C4*D44)*B44)/E44</f>
        <v>90</v>
      </c>
      <c r="H44" s="50">
        <f t="shared" si="2"/>
        <v>3.3333333333333335</v>
      </c>
      <c r="I44" s="46" t="s">
        <v>3</v>
      </c>
      <c r="J44" s="51">
        <f t="shared" si="3"/>
        <v>3600</v>
      </c>
    </row>
    <row r="45" spans="2:10" ht="16.5" thickTop="1" thickBot="1" x14ac:dyDescent="0.3">
      <c r="B45" s="45">
        <v>4</v>
      </c>
      <c r="C45" s="46" t="s">
        <v>1</v>
      </c>
      <c r="D45" s="47">
        <v>0.6</v>
      </c>
      <c r="E45" s="48">
        <v>35</v>
      </c>
      <c r="F45" s="46" t="s">
        <v>2</v>
      </c>
      <c r="G45" s="49">
        <f>((C4*D45)*B45)/E45</f>
        <v>82.285714285714292</v>
      </c>
      <c r="H45" s="50">
        <f t="shared" si="2"/>
        <v>2.9166666666666665</v>
      </c>
      <c r="I45" s="46" t="s">
        <v>3</v>
      </c>
      <c r="J45" s="51">
        <f t="shared" si="3"/>
        <v>2880</v>
      </c>
    </row>
    <row r="46" spans="2:10" ht="16.5" thickTop="1" thickBot="1" x14ac:dyDescent="0.3">
      <c r="B46" s="52">
        <v>3</v>
      </c>
      <c r="C46" s="53" t="s">
        <v>1</v>
      </c>
      <c r="D46" s="47">
        <v>0.6</v>
      </c>
      <c r="E46" s="54">
        <v>30</v>
      </c>
      <c r="F46" s="53" t="s">
        <v>2</v>
      </c>
      <c r="G46" s="55">
        <f>((C4*D46)*B46)/E46</f>
        <v>72</v>
      </c>
      <c r="H46" s="56">
        <f t="shared" si="2"/>
        <v>2.5</v>
      </c>
      <c r="I46" s="53" t="s">
        <v>3</v>
      </c>
      <c r="J46" s="57">
        <f t="shared" si="3"/>
        <v>2160</v>
      </c>
    </row>
  </sheetData>
  <sheetProtection algorithmName="SHA-512" hashValue="BwtXgyUb6VXz6IWBZHqcTMvOnUS3tYzeTsW/5eRbe7ghzAB6Nu1Dthm0Xn0woArw7dyxZzK53C8ZYaMmUeNzmQ==" saltValue="nWRBBiY/0IhQYKGnHidNug==" spinCount="100000" sheet="1" objects="1" scenarios="1"/>
  <protectedRanges>
    <protectedRange sqref="C4" name="Intervalo1"/>
  </protectedRanges>
  <mergeCells count="11">
    <mergeCell ref="J4:L5"/>
    <mergeCell ref="J3:L3"/>
    <mergeCell ref="B1:L1"/>
    <mergeCell ref="E7:F7"/>
    <mergeCell ref="H7:I7"/>
    <mergeCell ref="B3:C3"/>
    <mergeCell ref="B7:C7"/>
    <mergeCell ref="E3:F4"/>
    <mergeCell ref="G3:H4"/>
    <mergeCell ref="B5:C5"/>
    <mergeCell ref="E5:H5"/>
  </mergeCells>
  <conditionalFormatting sqref="J8:J46">
    <cfRule type="cellIs" dxfId="0" priority="1" operator="lessThan">
      <formula>21242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Adriano;Valdir Teodoro Filho</dc:creator>
  <cp:lastModifiedBy>Rafael</cp:lastModifiedBy>
  <dcterms:created xsi:type="dcterms:W3CDTF">2018-07-04T15:04:23Z</dcterms:created>
  <dcterms:modified xsi:type="dcterms:W3CDTF">2021-06-30T18:21:08Z</dcterms:modified>
</cp:coreProperties>
</file>